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. TRIM.-24 INF.FINANC. TRIM\"/>
    </mc:Choice>
  </mc:AlternateContent>
  <bookViews>
    <workbookView xWindow="-105" yWindow="-105" windowWidth="23250" windowHeight="12450" tabRatio="885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<sst xmlns="http://schemas.openxmlformats.org/spreadsheetml/2006/main" count="91" uniqueCount="91">
  <si>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</si>
  <si>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</si>
  <si>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</si>
  <si>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</si>
  <si>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</si>
  <si>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</si>
  <si>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</si>
  <si>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</si>
  <si>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</si>
  <si>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</si>
  <si>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</si>
  <si>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</si>
  <si>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</si>
  <si>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</si>
  <si>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</si>
  <si>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</si>
  <si>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</si>
  <si>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</si>
  <si>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</si>
  <si>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</si>
  <si>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</si>
  <si>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</si>
  <si>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</si>
  <si>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</si>
  <si>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</si>
  <si>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</si>
  <si>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</si>
  <si>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</si>
  <si>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</si>
  <si>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</si>
  <si>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</si>
  <si>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</si>
  <si>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</si>
  <si>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</si>
  <si>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</si>
  <si>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</si>
  <si>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</si>
  <si>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</si>
  <si>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</si>
  <si>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</si>
  <si>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</si>
  <si>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</si>
  <si>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</si>
  <si>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</si>
  <si>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</si>
  <si>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</si>
  <si>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</si>
  <si>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</si>
  <si>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</si>
  <si>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</si>
  <si>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</si>
  <si>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</si>
  <si>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</si>
  <si>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</si>
  <si>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</si>
  <si>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</si>
  <si>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</si>
  <si>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</si>
  <si>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</si>
  <si>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</si>
  <si>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</si>
  <si>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</si>
  <si>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</si>
  <si>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</si>
  <si>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</si>
  <si>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</si>
  <si>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</si>
  <si>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</si>
  <si>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</si>
  <si>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</si>
  <si>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</si>
  <si>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</si>
  <si>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</si>
  <si>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</si>
  <si>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</si>
  <si>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</si>
  <si>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</si>
  <si>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</si>
  <si>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</si>
  <si>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</si>
  <si>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</si>
  <si>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</si>
  <si>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</si>
  <si>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</si>
  <si>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Salamanca, Guanajuato.
Estado Analítico del Ejercicio del Presupuesto de Egresos
Clasificación por Objeto del Gasto (Capítulo y Concepto)
Del 1 de Enero al 31 de Diciembre de 2024</t>
  </si>
  <si>
    <t>_____________________________________________________</t>
  </si>
  <si>
    <t>_______________________________________________________________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</si>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</sst>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5" xfId="9" applyFont="1" applyFill="1" applyBorder="1" applyAlignment="1">
      <alignment vertical="center"/>
    </xf>
    <xf numFmtId="4" fontId="8" fillId="0" borderId="10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8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Border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8" applyFont="1" applyAlignment="1" applyProtection="1">
      <alignment horizontal="center" vertical="top" wrapText="1"/>
      <protection locked="0"/>
    </xf>
    <xf numFmtId="0" fontId="9" fillId="0" borderId="0" xfId="0" applyFont="1"/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0" fillId="0" borderId="0" xfId="24" applyFont="1" applyAlignment="1" applyProtection="1">
      <alignment horizontal="center"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4"/>
    <cellStyle name="Normal 2 4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showGridLines="0" tabSelected="1" workbookViewId="0">
      <selection activeCell="A89" sqref="A89:F91"/>
    </sheetView>
  </sheetViews>
  <sheetFormatPr baseColWidth="10" defaultColWidth="12" defaultRowHeight="11.25" x14ac:dyDescent="0.2"/>
  <cols>
    <col min="1" max="1" width="53.5" style="1" customWidth="1"/>
    <col min="2" max="2" width="19.6640625" style="1" bestFit="1" customWidth="1"/>
    <col min="3" max="3" width="17.6640625" style="1" bestFit="1" customWidth="1"/>
    <col min="4" max="6" width="19.6640625" style="1" bestFit="1" customWidth="1"/>
    <col min="7" max="7" width="18.33203125" style="1" customWidth="1"/>
    <col min="8" max="16384" width="12" style="1"/>
  </cols>
  <sheetData>
    <row r="1" spans="1:7" ht="53.45" customHeight="1" x14ac:dyDescent="0.2">
      <c r="A1" s="26" t="s">
        <v>84</v>
      </c>
      <c r="B1" s="26"/>
      <c r="C1" s="26"/>
      <c r="D1" s="26"/>
      <c r="E1" s="26"/>
      <c r="F1" s="26"/>
      <c r="G1" s="27"/>
    </row>
    <row r="2" spans="1:7" x14ac:dyDescent="0.2">
      <c r="A2" s="14"/>
      <c r="B2" s="11"/>
      <c r="C2" s="12"/>
      <c r="D2" s="9" t="s">
        <v>15</v>
      </c>
      <c r="E2" s="12"/>
      <c r="F2" s="13"/>
      <c r="G2" s="28" t="s">
        <v>14</v>
      </c>
    </row>
    <row r="3" spans="1:7" ht="24.95" customHeight="1" x14ac:dyDescent="0.2">
      <c r="A3" s="10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9"/>
    </row>
    <row r="4" spans="1:7" x14ac:dyDescent="0.2">
      <c r="A4" s="15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7" ht="12.75" x14ac:dyDescent="0.2">
      <c r="A5" s="6" t="s">
        <v>16</v>
      </c>
      <c r="B5" s="16">
        <f>SUM(B6:B12)</f>
        <v>466271783.63999999</v>
      </c>
      <c r="C5" s="16">
        <f>SUM(C6:C12)</f>
        <v>-5275417.6600000011</v>
      </c>
      <c r="D5" s="16">
        <f>B5+C5</f>
        <v>460996365.97999996</v>
      </c>
      <c r="E5" s="16">
        <f>SUM(E6:E12)</f>
        <v>405420831.99000001</v>
      </c>
      <c r="F5" s="16">
        <f>SUM(F6:F12)</f>
        <v>405420831.99000001</v>
      </c>
      <c r="G5" s="16">
        <f>D5-E5</f>
        <v>55575533.98999995</v>
      </c>
    </row>
    <row r="6" spans="1:7" ht="12.75" x14ac:dyDescent="0.2">
      <c r="A6" s="7" t="s">
        <v>20</v>
      </c>
      <c r="B6" s="17">
        <v>271104417.68000001</v>
      </c>
      <c r="C6" s="17">
        <v>-18071053.109999999</v>
      </c>
      <c r="D6" s="17">
        <f t="shared" ref="D6:D69" si="0">B6+C6</f>
        <v>253033364.56999999</v>
      </c>
      <c r="E6" s="17">
        <v>229490605.78999999</v>
      </c>
      <c r="F6" s="17">
        <v>229490605.78999999</v>
      </c>
      <c r="G6" s="17">
        <f t="shared" ref="G6:G69" si="1">D6-E6</f>
        <v>23542758.780000001</v>
      </c>
    </row>
    <row r="7" spans="1:7" ht="12.75" x14ac:dyDescent="0.2">
      <c r="A7" s="7" t="s">
        <v>21</v>
      </c>
      <c r="B7" s="17">
        <v>2035624.21</v>
      </c>
      <c r="C7" s="17">
        <v>3700000</v>
      </c>
      <c r="D7" s="17">
        <f t="shared" si="0"/>
        <v>5735624.21</v>
      </c>
      <c r="E7" s="17">
        <v>4870137.71</v>
      </c>
      <c r="F7" s="17">
        <v>4870137.71</v>
      </c>
      <c r="G7" s="17">
        <f t="shared" si="1"/>
        <v>865486.5</v>
      </c>
    </row>
    <row r="8" spans="1:7" ht="12.75" x14ac:dyDescent="0.2">
      <c r="A8" s="7" t="s">
        <v>22</v>
      </c>
      <c r="B8" s="17">
        <v>52758004.630000003</v>
      </c>
      <c r="C8" s="17">
        <v>5816334.9500000002</v>
      </c>
      <c r="D8" s="17">
        <f t="shared" si="0"/>
        <v>58574339.580000006</v>
      </c>
      <c r="E8" s="17">
        <v>49223383.18</v>
      </c>
      <c r="F8" s="17">
        <v>49223383.18</v>
      </c>
      <c r="G8" s="17">
        <f t="shared" si="1"/>
        <v>9350956.400000006</v>
      </c>
    </row>
    <row r="9" spans="1:7" ht="12.75" x14ac:dyDescent="0.2">
      <c r="A9" s="7" t="s">
        <v>1</v>
      </c>
      <c r="B9" s="17">
        <v>102003416.87</v>
      </c>
      <c r="C9" s="17">
        <v>-455799.98</v>
      </c>
      <c r="D9" s="17">
        <f t="shared" si="0"/>
        <v>101547616.89</v>
      </c>
      <c r="E9" s="17">
        <v>86451497.010000005</v>
      </c>
      <c r="F9" s="17">
        <v>86451497.010000005</v>
      </c>
      <c r="G9" s="17">
        <f t="shared" si="1"/>
        <v>15096119.879999995</v>
      </c>
    </row>
    <row r="10" spans="1:7" ht="12.75" x14ac:dyDescent="0.2">
      <c r="A10" s="7" t="s">
        <v>23</v>
      </c>
      <c r="B10" s="17">
        <v>37557128.350000001</v>
      </c>
      <c r="C10" s="17">
        <v>4483292.38</v>
      </c>
      <c r="D10" s="17">
        <f t="shared" si="0"/>
        <v>42040420.730000004</v>
      </c>
      <c r="E10" s="17">
        <v>35385208.299999997</v>
      </c>
      <c r="F10" s="17">
        <v>35385208.299999997</v>
      </c>
      <c r="G10" s="17">
        <f t="shared" si="1"/>
        <v>6655212.4300000072</v>
      </c>
    </row>
    <row r="11" spans="1:7" ht="12.75" x14ac:dyDescent="0.2">
      <c r="A11" s="7" t="s">
        <v>2</v>
      </c>
      <c r="B11" s="17">
        <v>813191.9</v>
      </c>
      <c r="C11" s="17">
        <v>-748191.9</v>
      </c>
      <c r="D11" s="17">
        <f t="shared" si="0"/>
        <v>65000</v>
      </c>
      <c r="E11" s="17">
        <v>0</v>
      </c>
      <c r="F11" s="17">
        <v>0</v>
      </c>
      <c r="G11" s="17">
        <f t="shared" si="1"/>
        <v>65000</v>
      </c>
    </row>
    <row r="12" spans="1:7" ht="12.75" x14ac:dyDescent="0.2">
      <c r="A12" s="7" t="s">
        <v>24</v>
      </c>
      <c r="B12" s="17">
        <v>0</v>
      </c>
      <c r="C12" s="17">
        <v>0</v>
      </c>
      <c r="D12" s="17">
        <f t="shared" si="0"/>
        <v>0</v>
      </c>
      <c r="E12" s="17">
        <v>0</v>
      </c>
      <c r="F12" s="17">
        <v>0</v>
      </c>
      <c r="G12" s="17">
        <f t="shared" si="1"/>
        <v>0</v>
      </c>
    </row>
    <row r="13" spans="1:7" ht="12.75" x14ac:dyDescent="0.2">
      <c r="A13" s="6" t="s">
        <v>79</v>
      </c>
      <c r="B13" s="18">
        <f>SUM(B14:B22)</f>
        <v>116803081.78</v>
      </c>
      <c r="C13" s="18">
        <f>SUM(C14:C22)</f>
        <v>9165128.3200000022</v>
      </c>
      <c r="D13" s="18">
        <f t="shared" si="0"/>
        <v>125968210.10000001</v>
      </c>
      <c r="E13" s="18">
        <f>SUM(E14:E22)</f>
        <v>106608587.97</v>
      </c>
      <c r="F13" s="18">
        <f>SUM(F14:F22)</f>
        <v>106608587.97</v>
      </c>
      <c r="G13" s="18">
        <f t="shared" si="1"/>
        <v>19359622.13000001</v>
      </c>
    </row>
    <row r="14" spans="1:7" ht="12.75" x14ac:dyDescent="0.2">
      <c r="A14" s="7" t="s">
        <v>25</v>
      </c>
      <c r="B14" s="17">
        <v>8802226.8599999994</v>
      </c>
      <c r="C14" s="17">
        <v>855795.13</v>
      </c>
      <c r="D14" s="17">
        <f t="shared" si="0"/>
        <v>9658021.9900000002</v>
      </c>
      <c r="E14" s="17">
        <v>7002437.1200000001</v>
      </c>
      <c r="F14" s="17">
        <v>7002437.1200000001</v>
      </c>
      <c r="G14" s="17">
        <f t="shared" si="1"/>
        <v>2655584.87</v>
      </c>
    </row>
    <row r="15" spans="1:7" ht="12.75" x14ac:dyDescent="0.2">
      <c r="A15" s="7" t="s">
        <v>26</v>
      </c>
      <c r="B15" s="17">
        <v>1970546.37</v>
      </c>
      <c r="C15" s="17">
        <v>3554600.52</v>
      </c>
      <c r="D15" s="17">
        <f t="shared" si="0"/>
        <v>5525146.8900000006</v>
      </c>
      <c r="E15" s="17">
        <v>4614674.9800000004</v>
      </c>
      <c r="F15" s="17">
        <v>4614674.9800000004</v>
      </c>
      <c r="G15" s="17">
        <f t="shared" si="1"/>
        <v>910471.91000000015</v>
      </c>
    </row>
    <row r="16" spans="1:7" ht="12.75" x14ac:dyDescent="0.2">
      <c r="A16" s="7" t="s">
        <v>27</v>
      </c>
      <c r="B16" s="17">
        <v>4133900</v>
      </c>
      <c r="C16" s="17">
        <v>-4000000</v>
      </c>
      <c r="D16" s="17">
        <f t="shared" si="0"/>
        <v>133900</v>
      </c>
      <c r="E16" s="17">
        <v>19720</v>
      </c>
      <c r="F16" s="17">
        <v>19720</v>
      </c>
      <c r="G16" s="17">
        <f t="shared" si="1"/>
        <v>114180</v>
      </c>
    </row>
    <row r="17" spans="1:7" ht="12.75" x14ac:dyDescent="0.2">
      <c r="A17" s="7" t="s">
        <v>28</v>
      </c>
      <c r="B17" s="17">
        <v>50916160.049999997</v>
      </c>
      <c r="C17" s="17">
        <v>-4836554.28</v>
      </c>
      <c r="D17" s="17">
        <f t="shared" si="0"/>
        <v>46079605.769999996</v>
      </c>
      <c r="E17" s="17">
        <v>35440168</v>
      </c>
      <c r="F17" s="17">
        <v>35440168</v>
      </c>
      <c r="G17" s="17">
        <f t="shared" si="1"/>
        <v>10639437.769999996</v>
      </c>
    </row>
    <row r="18" spans="1:7" ht="12.75" x14ac:dyDescent="0.2">
      <c r="A18" s="7" t="s">
        <v>29</v>
      </c>
      <c r="B18" s="17">
        <v>1386187.94</v>
      </c>
      <c r="C18" s="17">
        <v>742784.97</v>
      </c>
      <c r="D18" s="17">
        <f t="shared" si="0"/>
        <v>2128972.91</v>
      </c>
      <c r="E18" s="17">
        <v>1527692.63</v>
      </c>
      <c r="F18" s="17">
        <v>1527692.63</v>
      </c>
      <c r="G18" s="17">
        <f t="shared" si="1"/>
        <v>601280.28000000026</v>
      </c>
    </row>
    <row r="19" spans="1:7" ht="12.75" x14ac:dyDescent="0.2">
      <c r="A19" s="7" t="s">
        <v>30</v>
      </c>
      <c r="B19" s="17">
        <v>20247867.98</v>
      </c>
      <c r="C19" s="17">
        <v>16423483.880000001</v>
      </c>
      <c r="D19" s="17">
        <f t="shared" si="0"/>
        <v>36671351.859999999</v>
      </c>
      <c r="E19" s="17">
        <v>35324444.640000001</v>
      </c>
      <c r="F19" s="17">
        <v>35324444.640000001</v>
      </c>
      <c r="G19" s="17">
        <f t="shared" si="1"/>
        <v>1346907.2199999988</v>
      </c>
    </row>
    <row r="20" spans="1:7" ht="12.75" x14ac:dyDescent="0.2">
      <c r="A20" s="7" t="s">
        <v>31</v>
      </c>
      <c r="B20" s="17">
        <v>15061360.77</v>
      </c>
      <c r="C20" s="17">
        <v>-895233.26</v>
      </c>
      <c r="D20" s="17">
        <f t="shared" si="0"/>
        <v>14166127.51</v>
      </c>
      <c r="E20" s="17">
        <v>12748205.4</v>
      </c>
      <c r="F20" s="17">
        <v>12748205.4</v>
      </c>
      <c r="G20" s="17">
        <f t="shared" si="1"/>
        <v>1417922.1099999994</v>
      </c>
    </row>
    <row r="21" spans="1:7" ht="12.75" x14ac:dyDescent="0.2">
      <c r="A21" s="7" t="s">
        <v>32</v>
      </c>
      <c r="B21" s="17">
        <v>1030000</v>
      </c>
      <c r="C21" s="17">
        <v>-967535.86</v>
      </c>
      <c r="D21" s="17">
        <f t="shared" si="0"/>
        <v>62464.140000000014</v>
      </c>
      <c r="E21" s="17">
        <v>40697.1</v>
      </c>
      <c r="F21" s="17">
        <v>40697.1</v>
      </c>
      <c r="G21" s="17">
        <f t="shared" si="1"/>
        <v>21767.040000000015</v>
      </c>
    </row>
    <row r="22" spans="1:7" ht="12.75" x14ac:dyDescent="0.2">
      <c r="A22" s="7" t="s">
        <v>33</v>
      </c>
      <c r="B22" s="17">
        <v>13254831.810000001</v>
      </c>
      <c r="C22" s="17">
        <v>-1712212.78</v>
      </c>
      <c r="D22" s="17">
        <f t="shared" si="0"/>
        <v>11542619.030000001</v>
      </c>
      <c r="E22" s="17">
        <v>9890548.0999999996</v>
      </c>
      <c r="F22" s="17">
        <v>9890548.0999999996</v>
      </c>
      <c r="G22" s="17">
        <f t="shared" si="1"/>
        <v>1652070.9300000016</v>
      </c>
    </row>
    <row r="23" spans="1:7" ht="12.75" x14ac:dyDescent="0.2">
      <c r="A23" s="6" t="s">
        <v>17</v>
      </c>
      <c r="B23" s="18">
        <f>SUM(B24:B32)</f>
        <v>146182794.94999999</v>
      </c>
      <c r="C23" s="18">
        <f>SUM(C24:C32)</f>
        <v>63489288.789999992</v>
      </c>
      <c r="D23" s="18">
        <f t="shared" si="0"/>
        <v>209672083.73999998</v>
      </c>
      <c r="E23" s="18">
        <f>SUM(E24:E32)</f>
        <v>177108781.15000004</v>
      </c>
      <c r="F23" s="18">
        <f>SUM(F24:F32)</f>
        <v>175338681.15000004</v>
      </c>
      <c r="G23" s="18">
        <f t="shared" si="1"/>
        <v>32563302.589999944</v>
      </c>
    </row>
    <row r="24" spans="1:7" ht="12.75" x14ac:dyDescent="0.2">
      <c r="A24" s="7" t="s">
        <v>34</v>
      </c>
      <c r="B24" s="17">
        <v>42875751.130000003</v>
      </c>
      <c r="C24" s="17">
        <v>890986.79</v>
      </c>
      <c r="D24" s="17">
        <f t="shared" si="0"/>
        <v>43766737.920000002</v>
      </c>
      <c r="E24" s="17">
        <v>40211852.880000003</v>
      </c>
      <c r="F24" s="17">
        <v>40211852.880000003</v>
      </c>
      <c r="G24" s="17">
        <f t="shared" si="1"/>
        <v>3554885.0399999991</v>
      </c>
    </row>
    <row r="25" spans="1:7" ht="12.75" x14ac:dyDescent="0.2">
      <c r="A25" s="7" t="s">
        <v>35</v>
      </c>
      <c r="B25" s="17">
        <v>6095216.0700000003</v>
      </c>
      <c r="C25" s="17">
        <v>4494431.8600000003</v>
      </c>
      <c r="D25" s="17">
        <f t="shared" si="0"/>
        <v>10589647.93</v>
      </c>
      <c r="E25" s="17">
        <v>9380295.0800000001</v>
      </c>
      <c r="F25" s="17">
        <v>9380295.0800000001</v>
      </c>
      <c r="G25" s="17">
        <f t="shared" si="1"/>
        <v>1209352.8499999996</v>
      </c>
    </row>
    <row r="26" spans="1:7" ht="12.75" x14ac:dyDescent="0.2">
      <c r="A26" s="7" t="s">
        <v>36</v>
      </c>
      <c r="B26" s="17">
        <v>32146342.43</v>
      </c>
      <c r="C26" s="17">
        <v>26105089.739999998</v>
      </c>
      <c r="D26" s="17">
        <f t="shared" si="0"/>
        <v>58251432.170000002</v>
      </c>
      <c r="E26" s="17">
        <v>48891225.710000001</v>
      </c>
      <c r="F26" s="17">
        <v>48891225.710000001</v>
      </c>
      <c r="G26" s="17">
        <f t="shared" si="1"/>
        <v>9360206.4600000009</v>
      </c>
    </row>
    <row r="27" spans="1:7" ht="12.75" x14ac:dyDescent="0.2">
      <c r="A27" s="7" t="s">
        <v>37</v>
      </c>
      <c r="B27" s="17">
        <v>8420250</v>
      </c>
      <c r="C27" s="17">
        <v>-515500</v>
      </c>
      <c r="D27" s="17">
        <f t="shared" si="0"/>
        <v>7904750</v>
      </c>
      <c r="E27" s="17">
        <v>5964944.3099999996</v>
      </c>
      <c r="F27" s="17">
        <v>5964944.3099999996</v>
      </c>
      <c r="G27" s="17">
        <f t="shared" si="1"/>
        <v>1939805.6900000004</v>
      </c>
    </row>
    <row r="28" spans="1:7" ht="12.75" x14ac:dyDescent="0.2">
      <c r="A28" s="7" t="s">
        <v>38</v>
      </c>
      <c r="B28" s="17">
        <v>19109928.370000001</v>
      </c>
      <c r="C28" s="17">
        <v>14731063.26</v>
      </c>
      <c r="D28" s="17">
        <f t="shared" si="0"/>
        <v>33840991.630000003</v>
      </c>
      <c r="E28" s="17">
        <v>25494671.59</v>
      </c>
      <c r="F28" s="17">
        <v>25494671.59</v>
      </c>
      <c r="G28" s="17">
        <f t="shared" si="1"/>
        <v>8346320.0400000028</v>
      </c>
    </row>
    <row r="29" spans="1:7" ht="12.75" x14ac:dyDescent="0.2">
      <c r="A29" s="7" t="s">
        <v>39</v>
      </c>
      <c r="B29" s="17">
        <v>6251070</v>
      </c>
      <c r="C29" s="17">
        <v>-38622.480000000003</v>
      </c>
      <c r="D29" s="17">
        <f t="shared" si="0"/>
        <v>6212447.5199999996</v>
      </c>
      <c r="E29" s="17">
        <v>4617617.16</v>
      </c>
      <c r="F29" s="17">
        <v>4617617.16</v>
      </c>
      <c r="G29" s="17">
        <f t="shared" si="1"/>
        <v>1594830.3599999994</v>
      </c>
    </row>
    <row r="30" spans="1:7" ht="12.75" x14ac:dyDescent="0.2">
      <c r="A30" s="7" t="s">
        <v>40</v>
      </c>
      <c r="B30" s="17">
        <v>1552199.63</v>
      </c>
      <c r="C30" s="17">
        <v>-349484.02</v>
      </c>
      <c r="D30" s="17">
        <f t="shared" si="0"/>
        <v>1202715.6099999999</v>
      </c>
      <c r="E30" s="17">
        <v>164776.46</v>
      </c>
      <c r="F30" s="17">
        <v>164776.46</v>
      </c>
      <c r="G30" s="17">
        <f t="shared" si="1"/>
        <v>1037939.1499999999</v>
      </c>
    </row>
    <row r="31" spans="1:7" ht="12.75" x14ac:dyDescent="0.2">
      <c r="A31" s="7" t="s">
        <v>41</v>
      </c>
      <c r="B31" s="17">
        <v>8229627.9000000004</v>
      </c>
      <c r="C31" s="17">
        <v>25340085.309999999</v>
      </c>
      <c r="D31" s="17">
        <f t="shared" si="0"/>
        <v>33569713.210000001</v>
      </c>
      <c r="E31" s="17">
        <v>31633464.989999998</v>
      </c>
      <c r="F31" s="17">
        <v>31633464.989999998</v>
      </c>
      <c r="G31" s="17">
        <f t="shared" si="1"/>
        <v>1936248.2200000025</v>
      </c>
    </row>
    <row r="32" spans="1:7" ht="12.75" x14ac:dyDescent="0.2">
      <c r="A32" s="7" t="s">
        <v>0</v>
      </c>
      <c r="B32" s="17">
        <v>21502409.420000002</v>
      </c>
      <c r="C32" s="17">
        <v>-7168761.6699999999</v>
      </c>
      <c r="D32" s="17">
        <f t="shared" si="0"/>
        <v>14333647.750000002</v>
      </c>
      <c r="E32" s="17">
        <v>10749932.970000001</v>
      </c>
      <c r="F32" s="17">
        <v>8979832.9700000007</v>
      </c>
      <c r="G32" s="17">
        <f t="shared" si="1"/>
        <v>3583714.7800000012</v>
      </c>
    </row>
    <row r="33" spans="1:7" ht="12.75" x14ac:dyDescent="0.2">
      <c r="A33" s="6" t="s">
        <v>80</v>
      </c>
      <c r="B33" s="18">
        <f>SUM(B34:B42)</f>
        <v>114136309.2</v>
      </c>
      <c r="C33" s="18">
        <f>SUM(C34:C42)</f>
        <v>31816547.030000001</v>
      </c>
      <c r="D33" s="18">
        <f t="shared" si="0"/>
        <v>145952856.23000002</v>
      </c>
      <c r="E33" s="18">
        <f>SUM(E34:E42)</f>
        <v>131534911.75</v>
      </c>
      <c r="F33" s="18">
        <f>SUM(F34:F42)</f>
        <v>131534911.75</v>
      </c>
      <c r="G33" s="18">
        <f t="shared" si="1"/>
        <v>14417944.480000019</v>
      </c>
    </row>
    <row r="34" spans="1:7" ht="12.75" x14ac:dyDescent="0.2">
      <c r="A34" s="7" t="s">
        <v>42</v>
      </c>
      <c r="B34" s="17">
        <v>1103361.75</v>
      </c>
      <c r="C34" s="17">
        <v>500000</v>
      </c>
      <c r="D34" s="17">
        <f t="shared" si="0"/>
        <v>1603361.75</v>
      </c>
      <c r="E34" s="17">
        <v>1121413.44</v>
      </c>
      <c r="F34" s="17">
        <v>1121413.44</v>
      </c>
      <c r="G34" s="17">
        <f t="shared" si="1"/>
        <v>481948.31000000006</v>
      </c>
    </row>
    <row r="35" spans="1:7" ht="12.75" x14ac:dyDescent="0.2">
      <c r="A35" s="7" t="s">
        <v>43</v>
      </c>
      <c r="B35" s="17">
        <v>77843507.370000005</v>
      </c>
      <c r="C35" s="17">
        <v>9617518.7100000009</v>
      </c>
      <c r="D35" s="17">
        <f t="shared" si="0"/>
        <v>87461026.080000013</v>
      </c>
      <c r="E35" s="17">
        <v>85461026.079999998</v>
      </c>
      <c r="F35" s="17">
        <v>85461026.079999998</v>
      </c>
      <c r="G35" s="17">
        <f t="shared" si="1"/>
        <v>2000000.0000000149</v>
      </c>
    </row>
    <row r="36" spans="1:7" ht="12.75" x14ac:dyDescent="0.2">
      <c r="A36" s="7" t="s">
        <v>44</v>
      </c>
      <c r="B36" s="17">
        <v>2575000</v>
      </c>
      <c r="C36" s="17">
        <v>11654378.5</v>
      </c>
      <c r="D36" s="17">
        <f t="shared" si="0"/>
        <v>14229378.5</v>
      </c>
      <c r="E36" s="17">
        <v>12599750</v>
      </c>
      <c r="F36" s="17">
        <v>12599750</v>
      </c>
      <c r="G36" s="17">
        <f t="shared" si="1"/>
        <v>1629628.5</v>
      </c>
    </row>
    <row r="37" spans="1:7" ht="12.75" x14ac:dyDescent="0.2">
      <c r="A37" s="7" t="s">
        <v>45</v>
      </c>
      <c r="B37" s="17">
        <v>31996440.079999998</v>
      </c>
      <c r="C37" s="17">
        <v>10044649.82</v>
      </c>
      <c r="D37" s="17">
        <f t="shared" si="0"/>
        <v>42041089.899999999</v>
      </c>
      <c r="E37" s="17">
        <v>32352722.23</v>
      </c>
      <c r="F37" s="17">
        <v>32352722.23</v>
      </c>
      <c r="G37" s="17">
        <f t="shared" si="1"/>
        <v>9688367.6699999981</v>
      </c>
    </row>
    <row r="38" spans="1:7" ht="12.75" x14ac:dyDescent="0.2">
      <c r="A38" s="7" t="s">
        <v>7</v>
      </c>
      <c r="B38" s="17">
        <v>0</v>
      </c>
      <c r="C38" s="17">
        <v>0</v>
      </c>
      <c r="D38" s="17">
        <f t="shared" si="0"/>
        <v>0</v>
      </c>
      <c r="E38" s="17">
        <v>0</v>
      </c>
      <c r="F38" s="17">
        <v>0</v>
      </c>
      <c r="G38" s="17">
        <f t="shared" si="1"/>
        <v>0</v>
      </c>
    </row>
    <row r="39" spans="1:7" ht="12.75" x14ac:dyDescent="0.2">
      <c r="A39" s="7" t="s">
        <v>46</v>
      </c>
      <c r="B39" s="17">
        <v>618000</v>
      </c>
      <c r="C39" s="17">
        <v>0</v>
      </c>
      <c r="D39" s="17">
        <f t="shared" si="0"/>
        <v>618000</v>
      </c>
      <c r="E39" s="17">
        <v>0</v>
      </c>
      <c r="F39" s="17">
        <v>0</v>
      </c>
      <c r="G39" s="17">
        <f t="shared" si="1"/>
        <v>618000</v>
      </c>
    </row>
    <row r="40" spans="1:7" ht="12.75" x14ac:dyDescent="0.2">
      <c r="A40" s="7" t="s">
        <v>47</v>
      </c>
      <c r="B40" s="17">
        <v>0</v>
      </c>
      <c r="C40" s="17">
        <v>0</v>
      </c>
      <c r="D40" s="17">
        <f t="shared" si="0"/>
        <v>0</v>
      </c>
      <c r="E40" s="17">
        <v>0</v>
      </c>
      <c r="F40" s="17">
        <v>0</v>
      </c>
      <c r="G40" s="17">
        <f t="shared" si="1"/>
        <v>0</v>
      </c>
    </row>
    <row r="41" spans="1:7" ht="12.75" x14ac:dyDescent="0.2">
      <c r="A41" s="7" t="s">
        <v>3</v>
      </c>
      <c r="B41" s="17">
        <v>0</v>
      </c>
      <c r="C41" s="17">
        <v>0</v>
      </c>
      <c r="D41" s="17">
        <f t="shared" si="0"/>
        <v>0</v>
      </c>
      <c r="E41" s="17">
        <v>0</v>
      </c>
      <c r="F41" s="17">
        <v>0</v>
      </c>
      <c r="G41" s="17">
        <f t="shared" si="1"/>
        <v>0</v>
      </c>
    </row>
    <row r="42" spans="1:7" ht="12.75" x14ac:dyDescent="0.2">
      <c r="A42" s="7" t="s">
        <v>48</v>
      </c>
      <c r="B42" s="17">
        <v>0</v>
      </c>
      <c r="C42" s="17">
        <v>0</v>
      </c>
      <c r="D42" s="17">
        <f t="shared" si="0"/>
        <v>0</v>
      </c>
      <c r="E42" s="17">
        <v>0</v>
      </c>
      <c r="F42" s="17">
        <v>0</v>
      </c>
      <c r="G42" s="17">
        <f t="shared" si="1"/>
        <v>0</v>
      </c>
    </row>
    <row r="43" spans="1:7" ht="12.75" x14ac:dyDescent="0.2">
      <c r="A43" s="6" t="s">
        <v>81</v>
      </c>
      <c r="B43" s="18">
        <f>SUM(B44:B52)</f>
        <v>76700502.399999991</v>
      </c>
      <c r="C43" s="18">
        <f>SUM(C44:C52)</f>
        <v>82299189.75999999</v>
      </c>
      <c r="D43" s="18">
        <f t="shared" si="0"/>
        <v>158999692.15999997</v>
      </c>
      <c r="E43" s="18">
        <f>SUM(E44:E52)</f>
        <v>119029237.44</v>
      </c>
      <c r="F43" s="18">
        <f>SUM(F44:F52)</f>
        <v>114898833.28</v>
      </c>
      <c r="G43" s="18">
        <f t="shared" si="1"/>
        <v>39970454.719999969</v>
      </c>
    </row>
    <row r="44" spans="1:7" ht="12.75" x14ac:dyDescent="0.2">
      <c r="A44" s="4" t="s">
        <v>49</v>
      </c>
      <c r="B44" s="17">
        <v>4150453.22</v>
      </c>
      <c r="C44" s="17">
        <v>1560100.2</v>
      </c>
      <c r="D44" s="17">
        <f t="shared" si="0"/>
        <v>5710553.4199999999</v>
      </c>
      <c r="E44" s="17">
        <v>4724157.05</v>
      </c>
      <c r="F44" s="17">
        <v>4724157.05</v>
      </c>
      <c r="G44" s="17">
        <f t="shared" si="1"/>
        <v>986396.37000000011</v>
      </c>
    </row>
    <row r="45" spans="1:7" ht="12.75" x14ac:dyDescent="0.2">
      <c r="A45" s="7" t="s">
        <v>50</v>
      </c>
      <c r="B45" s="17">
        <v>3267551.1</v>
      </c>
      <c r="C45" s="17">
        <v>17576580.02</v>
      </c>
      <c r="D45" s="17">
        <f t="shared" si="0"/>
        <v>20844131.120000001</v>
      </c>
      <c r="E45" s="17">
        <v>10592878.609999999</v>
      </c>
      <c r="F45" s="17">
        <v>9527678.4499999993</v>
      </c>
      <c r="G45" s="17">
        <f t="shared" si="1"/>
        <v>10251252.510000002</v>
      </c>
    </row>
    <row r="46" spans="1:7" ht="12.75" x14ac:dyDescent="0.2">
      <c r="A46" s="7" t="s">
        <v>51</v>
      </c>
      <c r="B46" s="17">
        <v>454101.25</v>
      </c>
      <c r="C46" s="17">
        <v>36052.800000000003</v>
      </c>
      <c r="D46" s="17">
        <f t="shared" si="0"/>
        <v>490154.05</v>
      </c>
      <c r="E46" s="17">
        <v>58669.29</v>
      </c>
      <c r="F46" s="17">
        <v>58669.29</v>
      </c>
      <c r="G46" s="17">
        <f t="shared" si="1"/>
        <v>431484.76</v>
      </c>
    </row>
    <row r="47" spans="1:7" ht="12.75" x14ac:dyDescent="0.2">
      <c r="A47" s="7" t="s">
        <v>52</v>
      </c>
      <c r="B47" s="17">
        <v>28902225</v>
      </c>
      <c r="C47" s="17">
        <v>32576049.120000001</v>
      </c>
      <c r="D47" s="17">
        <f t="shared" si="0"/>
        <v>61478274.120000005</v>
      </c>
      <c r="E47" s="17">
        <v>41961023</v>
      </c>
      <c r="F47" s="17">
        <v>38895819</v>
      </c>
      <c r="G47" s="17">
        <f t="shared" si="1"/>
        <v>19517251.120000005</v>
      </c>
    </row>
    <row r="48" spans="1:7" ht="12.75" x14ac:dyDescent="0.2">
      <c r="A48" s="7" t="s">
        <v>53</v>
      </c>
      <c r="B48" s="17">
        <v>5411320.5300000003</v>
      </c>
      <c r="C48" s="17">
        <v>-3195349.42</v>
      </c>
      <c r="D48" s="17">
        <f t="shared" si="0"/>
        <v>2215971.1100000003</v>
      </c>
      <c r="E48" s="17">
        <v>2215971.11</v>
      </c>
      <c r="F48" s="17">
        <v>2215971.11</v>
      </c>
      <c r="G48" s="17">
        <f t="shared" si="1"/>
        <v>0</v>
      </c>
    </row>
    <row r="49" spans="1:7" ht="12.75" x14ac:dyDescent="0.2">
      <c r="A49" s="7" t="s">
        <v>54</v>
      </c>
      <c r="B49" s="17">
        <v>32844438.5</v>
      </c>
      <c r="C49" s="17">
        <v>-11563515.32</v>
      </c>
      <c r="D49" s="17">
        <f t="shared" si="0"/>
        <v>21280923.18</v>
      </c>
      <c r="E49" s="17">
        <v>17607188.379999999</v>
      </c>
      <c r="F49" s="17">
        <v>17607188.379999999</v>
      </c>
      <c r="G49" s="17">
        <f t="shared" si="1"/>
        <v>3673734.8000000007</v>
      </c>
    </row>
    <row r="50" spans="1:7" ht="12.75" x14ac:dyDescent="0.2">
      <c r="A50" s="7" t="s">
        <v>55</v>
      </c>
      <c r="B50" s="17">
        <v>0</v>
      </c>
      <c r="C50" s="17">
        <v>0</v>
      </c>
      <c r="D50" s="17">
        <f t="shared" si="0"/>
        <v>0</v>
      </c>
      <c r="E50" s="17">
        <v>0</v>
      </c>
      <c r="F50" s="17">
        <v>0</v>
      </c>
      <c r="G50" s="17">
        <f t="shared" si="1"/>
        <v>0</v>
      </c>
    </row>
    <row r="51" spans="1:7" ht="12.75" x14ac:dyDescent="0.2">
      <c r="A51" s="7" t="s">
        <v>56</v>
      </c>
      <c r="B51" s="17">
        <v>1030000</v>
      </c>
      <c r="C51" s="17">
        <v>45898272.359999999</v>
      </c>
      <c r="D51" s="17">
        <f t="shared" si="0"/>
        <v>46928272.359999999</v>
      </c>
      <c r="E51" s="17">
        <v>41869350</v>
      </c>
      <c r="F51" s="17">
        <v>41869350</v>
      </c>
      <c r="G51" s="17">
        <f t="shared" si="1"/>
        <v>5058922.3599999994</v>
      </c>
    </row>
    <row r="52" spans="1:7" ht="12.75" x14ac:dyDescent="0.2">
      <c r="A52" s="7" t="s">
        <v>57</v>
      </c>
      <c r="B52" s="17">
        <v>640412.80000000005</v>
      </c>
      <c r="C52" s="17">
        <v>-589000</v>
      </c>
      <c r="D52" s="17">
        <f t="shared" si="0"/>
        <v>51412.800000000047</v>
      </c>
      <c r="E52" s="17">
        <v>0</v>
      </c>
      <c r="F52" s="17">
        <v>0</v>
      </c>
      <c r="G52" s="17">
        <f t="shared" si="1"/>
        <v>51412.800000000047</v>
      </c>
    </row>
    <row r="53" spans="1:7" ht="12.75" x14ac:dyDescent="0.2">
      <c r="A53" s="6" t="s">
        <v>18</v>
      </c>
      <c r="B53" s="18">
        <f>SUM(B54:B56)</f>
        <v>150588007.03</v>
      </c>
      <c r="C53" s="18">
        <f>SUM(C54:C56)</f>
        <v>363641902.25999999</v>
      </c>
      <c r="D53" s="18">
        <f t="shared" si="0"/>
        <v>514229909.28999996</v>
      </c>
      <c r="E53" s="18">
        <f>SUM(E54:E56)</f>
        <v>337534177.31999999</v>
      </c>
      <c r="F53" s="18">
        <f>SUM(F54:F56)</f>
        <v>337534177.31999999</v>
      </c>
      <c r="G53" s="18">
        <f t="shared" si="1"/>
        <v>176695731.96999997</v>
      </c>
    </row>
    <row r="54" spans="1:7" ht="12.75" x14ac:dyDescent="0.2">
      <c r="A54" s="7" t="s">
        <v>58</v>
      </c>
      <c r="B54" s="17">
        <v>136588007.03</v>
      </c>
      <c r="C54" s="17">
        <v>324795042.44999999</v>
      </c>
      <c r="D54" s="17">
        <f t="shared" si="0"/>
        <v>461383049.48000002</v>
      </c>
      <c r="E54" s="17">
        <v>310314434.13999999</v>
      </c>
      <c r="F54" s="17">
        <v>310314434.13999999</v>
      </c>
      <c r="G54" s="17">
        <f t="shared" si="1"/>
        <v>151068615.34000003</v>
      </c>
    </row>
    <row r="55" spans="1:7" ht="12.75" x14ac:dyDescent="0.2">
      <c r="A55" s="7" t="s">
        <v>59</v>
      </c>
      <c r="B55" s="17">
        <v>14000000</v>
      </c>
      <c r="C55" s="17">
        <v>38846859.810000002</v>
      </c>
      <c r="D55" s="17">
        <f t="shared" si="0"/>
        <v>52846859.810000002</v>
      </c>
      <c r="E55" s="17">
        <v>27219743.18</v>
      </c>
      <c r="F55" s="17">
        <v>27219743.18</v>
      </c>
      <c r="G55" s="17">
        <f t="shared" si="1"/>
        <v>25627116.630000003</v>
      </c>
    </row>
    <row r="56" spans="1:7" ht="12.75" x14ac:dyDescent="0.2">
      <c r="A56" s="7" t="s">
        <v>60</v>
      </c>
      <c r="B56" s="17">
        <v>0</v>
      </c>
      <c r="C56" s="17">
        <v>0</v>
      </c>
      <c r="D56" s="17">
        <f t="shared" si="0"/>
        <v>0</v>
      </c>
      <c r="E56" s="17">
        <v>0</v>
      </c>
      <c r="F56" s="17">
        <v>0</v>
      </c>
      <c r="G56" s="17">
        <f t="shared" si="1"/>
        <v>0</v>
      </c>
    </row>
    <row r="57" spans="1:7" ht="12.75" x14ac:dyDescent="0.2">
      <c r="A57" s="6" t="s">
        <v>82</v>
      </c>
      <c r="B57" s="18">
        <f>SUM(B58:B64)</f>
        <v>4935502.5</v>
      </c>
      <c r="C57" s="18">
        <f>SUM(C58:C64)</f>
        <v>10652417.210000001</v>
      </c>
      <c r="D57" s="18">
        <f t="shared" si="0"/>
        <v>15587919.710000001</v>
      </c>
      <c r="E57" s="18">
        <f>SUM(E58:E64)</f>
        <v>0</v>
      </c>
      <c r="F57" s="18">
        <f>SUM(F58:F64)</f>
        <v>0</v>
      </c>
      <c r="G57" s="18">
        <f t="shared" si="1"/>
        <v>15587919.710000001</v>
      </c>
    </row>
    <row r="58" spans="1:7" ht="12.75" x14ac:dyDescent="0.2">
      <c r="A58" s="7" t="s">
        <v>61</v>
      </c>
      <c r="B58" s="17">
        <v>0</v>
      </c>
      <c r="C58" s="17">
        <v>0</v>
      </c>
      <c r="D58" s="17">
        <f t="shared" si="0"/>
        <v>0</v>
      </c>
      <c r="E58" s="17">
        <v>0</v>
      </c>
      <c r="F58" s="17">
        <v>0</v>
      </c>
      <c r="G58" s="17">
        <f t="shared" si="1"/>
        <v>0</v>
      </c>
    </row>
    <row r="59" spans="1:7" ht="12.75" x14ac:dyDescent="0.2">
      <c r="A59" s="7" t="s">
        <v>62</v>
      </c>
      <c r="B59" s="17">
        <v>0</v>
      </c>
      <c r="C59" s="17">
        <v>0</v>
      </c>
      <c r="D59" s="17">
        <f t="shared" si="0"/>
        <v>0</v>
      </c>
      <c r="E59" s="17">
        <v>0</v>
      </c>
      <c r="F59" s="17">
        <v>0</v>
      </c>
      <c r="G59" s="17">
        <f t="shared" si="1"/>
        <v>0</v>
      </c>
    </row>
    <row r="60" spans="1:7" ht="12.75" x14ac:dyDescent="0.2">
      <c r="A60" s="7" t="s">
        <v>63</v>
      </c>
      <c r="B60" s="17">
        <v>0</v>
      </c>
      <c r="C60" s="17">
        <v>0</v>
      </c>
      <c r="D60" s="17">
        <f t="shared" si="0"/>
        <v>0</v>
      </c>
      <c r="E60" s="17">
        <v>0</v>
      </c>
      <c r="F60" s="17">
        <v>0</v>
      </c>
      <c r="G60" s="17">
        <f t="shared" si="1"/>
        <v>0</v>
      </c>
    </row>
    <row r="61" spans="1:7" ht="12.75" x14ac:dyDescent="0.2">
      <c r="A61" s="7" t="s">
        <v>64</v>
      </c>
      <c r="B61" s="17">
        <v>0</v>
      </c>
      <c r="C61" s="17">
        <v>0</v>
      </c>
      <c r="D61" s="17">
        <f t="shared" si="0"/>
        <v>0</v>
      </c>
      <c r="E61" s="17">
        <v>0</v>
      </c>
      <c r="F61" s="17">
        <v>0</v>
      </c>
      <c r="G61" s="17">
        <f t="shared" si="1"/>
        <v>0</v>
      </c>
    </row>
    <row r="62" spans="1:7" ht="12.75" x14ac:dyDescent="0.2">
      <c r="A62" s="7" t="s">
        <v>65</v>
      </c>
      <c r="B62" s="17">
        <v>0</v>
      </c>
      <c r="C62" s="17">
        <v>0</v>
      </c>
      <c r="D62" s="17">
        <f t="shared" si="0"/>
        <v>0</v>
      </c>
      <c r="E62" s="17">
        <v>0</v>
      </c>
      <c r="F62" s="17">
        <v>0</v>
      </c>
      <c r="G62" s="17">
        <f t="shared" si="1"/>
        <v>0</v>
      </c>
    </row>
    <row r="63" spans="1:7" ht="12.75" x14ac:dyDescent="0.2">
      <c r="A63" s="7" t="s">
        <v>66</v>
      </c>
      <c r="B63" s="17">
        <v>0</v>
      </c>
      <c r="C63" s="17">
        <v>0</v>
      </c>
      <c r="D63" s="17">
        <f t="shared" si="0"/>
        <v>0</v>
      </c>
      <c r="E63" s="17">
        <v>0</v>
      </c>
      <c r="F63" s="17">
        <v>0</v>
      </c>
      <c r="G63" s="17">
        <f t="shared" si="1"/>
        <v>0</v>
      </c>
    </row>
    <row r="64" spans="1:7" ht="12.75" x14ac:dyDescent="0.2">
      <c r="A64" s="7" t="s">
        <v>67</v>
      </c>
      <c r="B64" s="17">
        <v>4935502.5</v>
      </c>
      <c r="C64" s="17">
        <v>10652417.210000001</v>
      </c>
      <c r="D64" s="17">
        <f t="shared" si="0"/>
        <v>15587919.710000001</v>
      </c>
      <c r="E64" s="17">
        <v>0</v>
      </c>
      <c r="F64" s="17">
        <v>0</v>
      </c>
      <c r="G64" s="17">
        <f t="shared" si="1"/>
        <v>15587919.710000001</v>
      </c>
    </row>
    <row r="65" spans="1:7" ht="12.75" x14ac:dyDescent="0.2">
      <c r="A65" s="6" t="s">
        <v>83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</row>
    <row r="66" spans="1:7" ht="12.75" x14ac:dyDescent="0.2">
      <c r="A66" s="7" t="s">
        <v>4</v>
      </c>
      <c r="B66" s="17">
        <v>0</v>
      </c>
      <c r="C66" s="17">
        <v>0</v>
      </c>
      <c r="D66" s="17">
        <f t="shared" si="0"/>
        <v>0</v>
      </c>
      <c r="E66" s="17">
        <v>0</v>
      </c>
      <c r="F66" s="17">
        <v>0</v>
      </c>
      <c r="G66" s="17">
        <f t="shared" si="1"/>
        <v>0</v>
      </c>
    </row>
    <row r="67" spans="1:7" ht="12.75" x14ac:dyDescent="0.2">
      <c r="A67" s="7" t="s">
        <v>5</v>
      </c>
      <c r="B67" s="17">
        <v>0</v>
      </c>
      <c r="C67" s="17">
        <v>0</v>
      </c>
      <c r="D67" s="17">
        <f t="shared" si="0"/>
        <v>0</v>
      </c>
      <c r="E67" s="17">
        <v>0</v>
      </c>
      <c r="F67" s="17">
        <v>0</v>
      </c>
      <c r="G67" s="17">
        <f t="shared" si="1"/>
        <v>0</v>
      </c>
    </row>
    <row r="68" spans="1:7" ht="12.75" x14ac:dyDescent="0.2">
      <c r="A68" s="7" t="s">
        <v>6</v>
      </c>
      <c r="B68" s="17">
        <v>0</v>
      </c>
      <c r="C68" s="17">
        <v>0</v>
      </c>
      <c r="D68" s="17">
        <f t="shared" si="0"/>
        <v>0</v>
      </c>
      <c r="E68" s="17">
        <v>0</v>
      </c>
      <c r="F68" s="17">
        <v>0</v>
      </c>
      <c r="G68" s="17">
        <f t="shared" si="1"/>
        <v>0</v>
      </c>
    </row>
    <row r="69" spans="1:7" ht="12.75" x14ac:dyDescent="0.2">
      <c r="A69" s="6" t="s">
        <v>19</v>
      </c>
      <c r="B69" s="18">
        <f>SUM(B70:B76)</f>
        <v>18820160.010000002</v>
      </c>
      <c r="C69" s="18">
        <f>SUM(C70:C76)</f>
        <v>-4375467.2700000005</v>
      </c>
      <c r="D69" s="18">
        <f t="shared" si="0"/>
        <v>14444692.740000002</v>
      </c>
      <c r="E69" s="18">
        <f>SUM(E70:E76)</f>
        <v>14444692.739999998</v>
      </c>
      <c r="F69" s="18">
        <f>SUM(F70:F76)</f>
        <v>14444692.739999998</v>
      </c>
      <c r="G69" s="18">
        <f t="shared" si="1"/>
        <v>0</v>
      </c>
    </row>
    <row r="70" spans="1:7" ht="12.75" x14ac:dyDescent="0.2">
      <c r="A70" s="7" t="s">
        <v>68</v>
      </c>
      <c r="B70" s="17">
        <v>18820160.010000002</v>
      </c>
      <c r="C70" s="17">
        <v>-10858237.33</v>
      </c>
      <c r="D70" s="17">
        <f t="shared" ref="D70:D76" si="2">B70+C70</f>
        <v>7961922.6800000016</v>
      </c>
      <c r="E70" s="17">
        <v>7961922.6799999997</v>
      </c>
      <c r="F70" s="17">
        <v>7961922.6799999997</v>
      </c>
      <c r="G70" s="17">
        <f t="shared" ref="G70:G76" si="3">D70-E70</f>
        <v>0</v>
      </c>
    </row>
    <row r="71" spans="1:7" ht="12.75" x14ac:dyDescent="0.2">
      <c r="A71" s="7" t="s">
        <v>69</v>
      </c>
      <c r="B71" s="17">
        <v>0</v>
      </c>
      <c r="C71" s="17">
        <v>6482770.0599999996</v>
      </c>
      <c r="D71" s="17">
        <f t="shared" si="2"/>
        <v>6482770.0599999996</v>
      </c>
      <c r="E71" s="17">
        <v>6482770.0599999996</v>
      </c>
      <c r="F71" s="17">
        <v>6482770.0599999996</v>
      </c>
      <c r="G71" s="17">
        <f t="shared" si="3"/>
        <v>0</v>
      </c>
    </row>
    <row r="72" spans="1:7" ht="12.75" x14ac:dyDescent="0.2">
      <c r="A72" s="7" t="s">
        <v>70</v>
      </c>
      <c r="B72" s="17">
        <v>0</v>
      </c>
      <c r="C72" s="17">
        <v>0</v>
      </c>
      <c r="D72" s="17">
        <f t="shared" si="2"/>
        <v>0</v>
      </c>
      <c r="E72" s="17">
        <v>0</v>
      </c>
      <c r="F72" s="17">
        <v>0</v>
      </c>
      <c r="G72" s="17">
        <f t="shared" si="3"/>
        <v>0</v>
      </c>
    </row>
    <row r="73" spans="1:7" ht="12.75" x14ac:dyDescent="0.2">
      <c r="A73" s="7" t="s">
        <v>71</v>
      </c>
      <c r="B73" s="17">
        <v>0</v>
      </c>
      <c r="C73" s="17">
        <v>0</v>
      </c>
      <c r="D73" s="17">
        <f t="shared" si="2"/>
        <v>0</v>
      </c>
      <c r="E73" s="17">
        <v>0</v>
      </c>
      <c r="F73" s="17">
        <v>0</v>
      </c>
      <c r="G73" s="17">
        <f t="shared" si="3"/>
        <v>0</v>
      </c>
    </row>
    <row r="74" spans="1:7" ht="12.75" x14ac:dyDescent="0.2">
      <c r="A74" s="7" t="s">
        <v>72</v>
      </c>
      <c r="B74" s="17">
        <v>0</v>
      </c>
      <c r="C74" s="17">
        <v>0</v>
      </c>
      <c r="D74" s="17">
        <f t="shared" si="2"/>
        <v>0</v>
      </c>
      <c r="E74" s="17">
        <v>0</v>
      </c>
      <c r="F74" s="17">
        <v>0</v>
      </c>
      <c r="G74" s="17">
        <f t="shared" si="3"/>
        <v>0</v>
      </c>
    </row>
    <row r="75" spans="1:7" ht="12.75" x14ac:dyDescent="0.2">
      <c r="A75" s="7" t="s">
        <v>73</v>
      </c>
      <c r="B75" s="17">
        <v>0</v>
      </c>
      <c r="C75" s="17">
        <v>0</v>
      </c>
      <c r="D75" s="17">
        <f t="shared" si="2"/>
        <v>0</v>
      </c>
      <c r="E75" s="17">
        <v>0</v>
      </c>
      <c r="F75" s="17">
        <v>0</v>
      </c>
      <c r="G75" s="17">
        <f t="shared" si="3"/>
        <v>0</v>
      </c>
    </row>
    <row r="76" spans="1:7" ht="12.75" x14ac:dyDescent="0.2">
      <c r="A76" s="8" t="s">
        <v>74</v>
      </c>
      <c r="B76" s="19">
        <v>0</v>
      </c>
      <c r="C76" s="19">
        <v>0</v>
      </c>
      <c r="D76" s="19">
        <f t="shared" si="2"/>
        <v>0</v>
      </c>
      <c r="E76" s="19">
        <v>0</v>
      </c>
      <c r="F76" s="19">
        <v>0</v>
      </c>
      <c r="G76" s="19">
        <f t="shared" si="3"/>
        <v>0</v>
      </c>
    </row>
    <row r="77" spans="1:7" ht="12.75" x14ac:dyDescent="0.2">
      <c r="A77" s="5" t="s">
        <v>8</v>
      </c>
      <c r="B77" s="20">
        <f t="shared" ref="B77:G77" si="4">SUM(B5+B13+B23+B33+B43+B53+B57+B65+B69)</f>
        <v>1094438141.51</v>
      </c>
      <c r="C77" s="20">
        <f t="shared" si="4"/>
        <v>551413588.44000006</v>
      </c>
      <c r="D77" s="20">
        <f t="shared" si="4"/>
        <v>1645851729.95</v>
      </c>
      <c r="E77" s="20">
        <f t="shared" si="4"/>
        <v>1291681220.3600001</v>
      </c>
      <c r="F77" s="20">
        <f t="shared" si="4"/>
        <v>1285780716.2</v>
      </c>
      <c r="G77" s="20">
        <f t="shared" si="4"/>
        <v>354170509.58999985</v>
      </c>
    </row>
    <row r="79" spans="1:7" x14ac:dyDescent="0.2">
      <c r="A79" s="1" t="s">
        <v>78</v>
      </c>
    </row>
    <row r="80" spans="1:7" s="22" customFormat="1" x14ac:dyDescent="0.2"/>
    <row r="81" spans="1:6" s="22" customFormat="1" x14ac:dyDescent="0.2"/>
    <row r="82" spans="1:6" s="22" customFormat="1" x14ac:dyDescent="0.2"/>
    <row r="89" spans="1:6" x14ac:dyDescent="0.2">
      <c r="A89" s="23" t="s">
        <v>85</v>
      </c>
      <c r="B89" s="21"/>
      <c r="C89" s="30" t="s">
        <v>86</v>
      </c>
      <c r="D89" s="30"/>
      <c r="E89" s="30"/>
      <c r="F89" s="30"/>
    </row>
    <row r="90" spans="1:6" ht="12.75" x14ac:dyDescent="0.2">
      <c r="A90" s="24" t="s">
        <v>87</v>
      </c>
      <c r="B90" s="25"/>
      <c r="C90" s="31" t="s">
        <v>88</v>
      </c>
      <c r="D90" s="31"/>
      <c r="E90" s="31"/>
      <c r="F90" s="31"/>
    </row>
    <row r="91" spans="1:6" ht="12.75" x14ac:dyDescent="0.2">
      <c r="A91" s="24" t="s">
        <v>89</v>
      </c>
      <c r="B91" s="25"/>
      <c r="C91" s="31" t="s">
        <v>90</v>
      </c>
      <c r="D91" s="31"/>
      <c r="E91" s="31"/>
      <c r="F91" s="31"/>
    </row>
  </sheetData>
  <sheetProtection formatCells="0" formatColumns="0" formatRows="0" autoFilter="0"/>
  <mergeCells count="5">
    <mergeCell ref="A1:G1"/>
    <mergeCell ref="G2:G3"/>
    <mergeCell ref="C89:F89"/>
    <mergeCell ref="C90:F90"/>
    <mergeCell ref="C91:F91"/>
  </mergeCells>
  <printOptions horizontalCentered="1"/>
  <pageMargins left="0.31496062992125984" right="0.11811023622047245" top="0.74803149606299213" bottom="0.7480314960629921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2025-01-30T22:31:47Z</cp:lastPrinted>
  <dcterms:created xsi:type="dcterms:W3CDTF">2014-02-10T03:37:14Z</dcterms:created>
  <dcterms:modified xsi:type="dcterms:W3CDTF">2025-01-31T16:54:44Z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